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D172" i="1" l="1"/>
  <c r="D114" i="1"/>
  <c r="C86" i="1"/>
  <c r="C85" i="1" s="1"/>
  <c r="D86" i="1"/>
  <c r="D4" i="1"/>
  <c r="D3" i="1" s="1"/>
  <c r="C4" i="1"/>
  <c r="C3" i="1" s="1"/>
  <c r="D85" i="1" l="1"/>
  <c r="D207" i="1" s="1"/>
  <c r="C207" i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<sst xmlns="http://schemas.openxmlformats.org/spreadsheetml/2006/main" count="233" uniqueCount="218">
  <si>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</si>
  <si>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</si>
  <si>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</si>
  <si>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</si>
  <si>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</si>
  <si>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</si>
  <si>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</si>
  <si>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</si>
  <si>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</si>
  <si>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</si>
  <si>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</si>
  <si>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</si>
  <si>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</si>
  <si>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</si>
  <si>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</si>
  <si>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</si>
  <si>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</si>
  <si>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</si>
  <si>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</si>
  <si>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</si>
  <si>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</si>
  <si>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</si>
  <si>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</si>
  <si>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</si>
  <si>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</si>
  <si>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</si>
  <si>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</si>
  <si>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</si>
  <si>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</si>
  <si>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</si>
  <si>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</si>
  <si>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</si>
  <si>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</si>
  <si>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</si>
  <si>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</si>
  <si>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</si>
  <si>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</si>
  <si>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</si>
  <si>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</si>
  <si>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</si>
  <si>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</si>
  <si>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</si>
  <si>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</si>
  <si>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</si>
  <si>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</si>
  <si>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</si>
  <si>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</si>
  <si>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</si>
  <si>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</si>
  <si>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</si>
  <si>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</si>
  <si>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</si>
  <si>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</si>
  <si>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</si>
  <si>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</si>
  <si>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</si>
  <si>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</si>
  <si>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</si>
  <si>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</si>
  <si>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</si>
  <si>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</si>
  <si>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</si>
  <si>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</si>
  <si>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</si>
  <si>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</si>
  <si>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</si>
  <si>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</si>
  <si>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</si>
  <si>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</si>
  <si>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</si>
  <si>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</si>
  <si>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</si>
  <si>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</si>
  <si>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</si>
  <si>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</si>
  <si>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</si>
  <si>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</si>
  <si>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</si>
  <si>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</si>
  <si>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</si>
  <si>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</si>
  <si>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</si>
  <si>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</si>
  <si>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</si>
  <si>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</si>
  <si>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</si>
  <si>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</si>
  <si>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</si>
  <si>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</si>
  <si>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</si>
  <si>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</si>
  <si>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</si>
  <si>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</si>
  <si>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</si>
  <si>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</si>
  <si>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</si>
  <si>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</si>
  <si>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</si>
  <si>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</si>
  <si>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</si>
  <si>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</si>
  <si>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</si>
  <si>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</si>
  <si>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</si>
  <si>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</si>
  <si>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</si>
  <si>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</si>
  <si>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</si>
  <si>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</si>
  <si>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</si>
  <si>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</si>
  <si>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</si>
  <si>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</si>
  <si>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</si>
  <si>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</si>
  <si>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</si>
  <si>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</si>
  <si>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</si>
  <si>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</si>
  <si>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</si>
  <si>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</si>
  <si>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</si>
  <si>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</si>
  <si>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</si>
  <si>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</si>
  <si>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</si>
  <si>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</si>
  <si>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</si>
  <si>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</si>
  <si>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</si>
  <si>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</si>
  <si>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</si>
  <si>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</si>
  <si>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</si>
  <si>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</si>
  <si>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</si>
  <si>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</si>
  <si>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</si>
  <si>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</si>
  <si>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</si>
  <si>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</si>
  <si>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</si>
  <si>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</si>
  <si>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</si>
  <si>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</si>
  <si>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</si>
  <si>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</si>
  <si>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</si>
  <si>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</si>
  <si>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</si>
  <si>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</si>
  <si>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</si>
  <si>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</si>
  <si>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</si>
  <si>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</si>
  <si>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</si>
  <si>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</si>
  <si>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</si>
  <si>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</si>
  <si>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</si>
  <si>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</si>
  <si>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</si>
  <si>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</si>
  <si>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</si>
  <si>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</si>
  <si>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</si>
  <si>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</si>
  <si>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</si>
  <si>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</si>
  <si>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</si>
  <si>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</si>
  <si>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</si>
  <si>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</si>
  <si>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</si>
  <si>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</si>
  <si>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</si>
  <si>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</si>
  <si>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</si>
  <si>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</si>
  <si>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</si>
  <si>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</si>
  <si>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</si>
  <si>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</si>
  <si>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</si>
  <si>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</si>
  <si>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</si>
  <si>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</si>
  <si>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</si>
  <si>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</si>
  <si>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</si>
  <si>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</si>
  <si>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</si>
  <si>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</si>
  <si>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</si>
  <si>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</si>
  <si>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</si>
  <si>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</si>
  <si>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</si>
  <si>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</si>
  <si>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</si>
  <si>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</si>
  <si>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</si>
  <si>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</si>
  <si>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</si>
  <si>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</si>
  <si>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</si>
  <si>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</si>
  <si>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</si>
  <si>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</si>
  <si>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</si>
  <si>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</si>
  <si>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</si>
  <si>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</si>
  <si>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</si>
  <si>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</si>
  <si>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</si>
  <si>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</si>
  <si>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JUNTA MUNICIPAL DE AGUA POTABLE Y ALCANTARILLADO DE SAN FELIPE, GTO.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</si>
</sst>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31727751.900000002</v>
      </c>
      <c r="D3" s="4">
        <f>SUM(D4+D51+D63)</f>
        <v>29100121.310000002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31153955.900000002</v>
      </c>
      <c r="D4" s="4">
        <f>SUM(D5+D14+D20+D22+D28+D33+D43+D48)</f>
        <v>28245814.310000002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418811.70999999996</v>
      </c>
      <c r="D33" s="9">
        <f>SUM(D34:D42)</f>
        <v>415204.71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395923.61</v>
      </c>
      <c r="D35" s="9">
        <v>312808.84000000003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22888.1</v>
      </c>
      <c r="D42" s="9">
        <v>102395.87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30735144.190000001</v>
      </c>
      <c r="D43" s="9">
        <f>SUM(D44:D47)</f>
        <v>27830609.600000001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30735144.190000001</v>
      </c>
      <c r="D46" s="9">
        <v>27830609.600000001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573796</v>
      </c>
      <c r="D51" s="4">
        <f>SUM(D52+D56)</f>
        <v>854307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573796</v>
      </c>
      <c r="D52" s="9">
        <f>SUM(D53:D55)</f>
        <v>854307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573796</v>
      </c>
      <c r="D55" s="9">
        <v>854307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27834476.580000002</v>
      </c>
      <c r="D85" s="4">
        <f>SUM(D86+D114+D147+D157+D172+D204)</f>
        <v>22376351.559999999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23728426.539999999</v>
      </c>
      <c r="D86" s="4">
        <f>SUM(D87+D94+D104)</f>
        <v>21963508.079999998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11677934.43</v>
      </c>
      <c r="D87" s="9">
        <f>SUM(D88:D93)</f>
        <v>10821318.949999999</v>
      </c>
      <c r="E87" s="11"/>
    </row>
    <row r="88" spans="1:5" x14ac:dyDescent="0.2">
      <c r="A88" s="7">
        <v>5111</v>
      </c>
      <c r="B88" s="25" t="s">
        <v>84</v>
      </c>
      <c r="C88" s="9">
        <v>6341475.3099999996</v>
      </c>
      <c r="D88" s="9">
        <v>6103526.6900000004</v>
      </c>
      <c r="E88" s="11"/>
    </row>
    <row r="89" spans="1:5" x14ac:dyDescent="0.2">
      <c r="A89" s="7">
        <v>5112</v>
      </c>
      <c r="B89" s="25" t="s">
        <v>85</v>
      </c>
      <c r="C89" s="9">
        <v>298626.45</v>
      </c>
      <c r="D89" s="9">
        <v>233661.93</v>
      </c>
      <c r="E89" s="11"/>
    </row>
    <row r="90" spans="1:5" x14ac:dyDescent="0.2">
      <c r="A90" s="7">
        <v>5113</v>
      </c>
      <c r="B90" s="25" t="s">
        <v>86</v>
      </c>
      <c r="C90" s="9">
        <v>1224797.8600000001</v>
      </c>
      <c r="D90" s="9">
        <v>1256635.1100000001</v>
      </c>
      <c r="E90" s="11"/>
    </row>
    <row r="91" spans="1:5" x14ac:dyDescent="0.2">
      <c r="A91" s="7">
        <v>5114</v>
      </c>
      <c r="B91" s="25" t="s">
        <v>87</v>
      </c>
      <c r="C91" s="9">
        <v>1569963.74</v>
      </c>
      <c r="D91" s="9">
        <v>1517707.04</v>
      </c>
      <c r="E91" s="11"/>
    </row>
    <row r="92" spans="1:5" x14ac:dyDescent="0.2">
      <c r="A92" s="7">
        <v>5115</v>
      </c>
      <c r="B92" s="25" t="s">
        <v>88</v>
      </c>
      <c r="C92" s="9">
        <v>2243071.0699999998</v>
      </c>
      <c r="D92" s="9">
        <v>1709788.18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2682899.5699999998</v>
      </c>
      <c r="D94" s="9">
        <f>SUM(D95:D103)</f>
        <v>2502996.44</v>
      </c>
      <c r="E94" s="11"/>
    </row>
    <row r="95" spans="1:5" x14ac:dyDescent="0.2">
      <c r="A95" s="7">
        <v>5121</v>
      </c>
      <c r="B95" s="25" t="s">
        <v>91</v>
      </c>
      <c r="C95" s="9">
        <v>363418.06</v>
      </c>
      <c r="D95" s="9">
        <v>280648.53000000003</v>
      </c>
      <c r="E95" s="11"/>
    </row>
    <row r="96" spans="1:5" x14ac:dyDescent="0.2">
      <c r="A96" s="7">
        <v>5122</v>
      </c>
      <c r="B96" s="25" t="s">
        <v>92</v>
      </c>
      <c r="C96" s="9">
        <v>24498.639999999999</v>
      </c>
      <c r="D96" s="9">
        <v>23756.32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1608872.28</v>
      </c>
      <c r="D98" s="9">
        <v>1464347.02</v>
      </c>
      <c r="E98" s="11"/>
    </row>
    <row r="99" spans="1:5" x14ac:dyDescent="0.2">
      <c r="A99" s="7">
        <v>5125</v>
      </c>
      <c r="B99" s="25" t="s">
        <v>95</v>
      </c>
      <c r="C99" s="9">
        <v>2324.52</v>
      </c>
      <c r="D99" s="9">
        <v>4481.75</v>
      </c>
      <c r="E99" s="11"/>
    </row>
    <row r="100" spans="1:5" x14ac:dyDescent="0.2">
      <c r="A100" s="7">
        <v>5126</v>
      </c>
      <c r="B100" s="25" t="s">
        <v>96</v>
      </c>
      <c r="C100" s="9">
        <v>443688.46</v>
      </c>
      <c r="D100" s="9">
        <v>399249.86</v>
      </c>
      <c r="E100" s="11"/>
    </row>
    <row r="101" spans="1:5" x14ac:dyDescent="0.2">
      <c r="A101" s="7">
        <v>5127</v>
      </c>
      <c r="B101" s="25" t="s">
        <v>97</v>
      </c>
      <c r="C101" s="9">
        <v>43568.27</v>
      </c>
      <c r="D101" s="9">
        <v>167134.21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196529.34</v>
      </c>
      <c r="D103" s="9">
        <v>163378.75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9367592.540000001</v>
      </c>
      <c r="D104" s="9">
        <f>SUM(D105:D113)</f>
        <v>8639192.6899999995</v>
      </c>
      <c r="E104" s="11"/>
    </row>
    <row r="105" spans="1:5" x14ac:dyDescent="0.2">
      <c r="A105" s="7">
        <v>5131</v>
      </c>
      <c r="B105" s="25" t="s">
        <v>101</v>
      </c>
      <c r="C105" s="9">
        <v>5400961.1600000001</v>
      </c>
      <c r="D105" s="9">
        <v>4216647.41</v>
      </c>
      <c r="E105" s="11"/>
    </row>
    <row r="106" spans="1:5" x14ac:dyDescent="0.2">
      <c r="A106" s="7">
        <v>5132</v>
      </c>
      <c r="B106" s="25" t="s">
        <v>102</v>
      </c>
      <c r="C106" s="9">
        <v>9899.99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434778.28</v>
      </c>
      <c r="D107" s="9">
        <v>462385.28</v>
      </c>
      <c r="E107" s="11"/>
    </row>
    <row r="108" spans="1:5" x14ac:dyDescent="0.2">
      <c r="A108" s="7">
        <v>5134</v>
      </c>
      <c r="B108" s="25" t="s">
        <v>104</v>
      </c>
      <c r="C108" s="9">
        <v>161537.09</v>
      </c>
      <c r="D108" s="9">
        <v>113730.6</v>
      </c>
      <c r="E108" s="11"/>
    </row>
    <row r="109" spans="1:5" x14ac:dyDescent="0.2">
      <c r="A109" s="7">
        <v>5135</v>
      </c>
      <c r="B109" s="25" t="s">
        <v>105</v>
      </c>
      <c r="C109" s="9">
        <v>816036.28</v>
      </c>
      <c r="D109" s="9">
        <v>2208798.21</v>
      </c>
      <c r="E109" s="11"/>
    </row>
    <row r="110" spans="1:5" x14ac:dyDescent="0.2">
      <c r="A110" s="7">
        <v>5136</v>
      </c>
      <c r="B110" s="25" t="s">
        <v>106</v>
      </c>
      <c r="C110" s="9">
        <v>134632.44</v>
      </c>
      <c r="D110" s="9">
        <v>161936.35</v>
      </c>
      <c r="E110" s="11"/>
    </row>
    <row r="111" spans="1:5" x14ac:dyDescent="0.2">
      <c r="A111" s="7">
        <v>5137</v>
      </c>
      <c r="B111" s="25" t="s">
        <v>107</v>
      </c>
      <c r="C111" s="9">
        <v>36511.53</v>
      </c>
      <c r="D111" s="9">
        <v>38425.769999999997</v>
      </c>
      <c r="E111" s="11"/>
    </row>
    <row r="112" spans="1:5" x14ac:dyDescent="0.2">
      <c r="A112" s="7">
        <v>5138</v>
      </c>
      <c r="B112" s="25" t="s">
        <v>108</v>
      </c>
      <c r="C112" s="9">
        <v>29980.240000000002</v>
      </c>
      <c r="D112" s="9">
        <v>90027.6</v>
      </c>
      <c r="E112" s="11"/>
    </row>
    <row r="113" spans="1:5" x14ac:dyDescent="0.2">
      <c r="A113" s="7">
        <v>5139</v>
      </c>
      <c r="B113" s="25" t="s">
        <v>109</v>
      </c>
      <c r="C113" s="9">
        <v>2343255.5299999998</v>
      </c>
      <c r="D113" s="9">
        <v>1347241.47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8986.7800000000007</v>
      </c>
      <c r="D114" s="4">
        <f>SUM(D115+D118+D121+D124+D129+D133+D136+D138+D144)</f>
        <v>6004.31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8986.7800000000007</v>
      </c>
      <c r="D115" s="9">
        <f>SUM(D116:D117)</f>
        <v>6004.31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8986.7800000000007</v>
      </c>
      <c r="D117" s="9">
        <v>6004.31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3923528.67</v>
      </c>
      <c r="D147" s="4">
        <f>SUM(D148+D151+D154)</f>
        <v>300000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3923528.67</v>
      </c>
      <c r="D154" s="9">
        <f>SUM(D155:D156)</f>
        <v>300000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3923528.67</v>
      </c>
      <c r="D156" s="9">
        <v>300000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173534.59</v>
      </c>
      <c r="D172" s="4">
        <f>SUM(D173+D182+D185+D191+D193+D195)</f>
        <v>106839.17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173534.59</v>
      </c>
      <c r="D173" s="9">
        <f>SUM(D174:D181)</f>
        <v>106839.17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140420.09</v>
      </c>
      <c r="D178" s="9">
        <v>91464.17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33114.5</v>
      </c>
      <c r="D180" s="9">
        <v>15375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3893275.3200000003</v>
      </c>
      <c r="D207" s="14">
        <f>D3-D85</f>
        <v>6723769.7500000037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2014-12-05T05:22:37Z</cp:lastPrinted>
  <dcterms:created xsi:type="dcterms:W3CDTF">2012-12-11T20:29:16Z</dcterms:created>
  <dcterms:modified xsi:type="dcterms:W3CDTF">2018-01-30T20:18:09Z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